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66925"/>
  <mc:AlternateContent xmlns:mc="http://schemas.openxmlformats.org/markup-compatibility/2006">
    <mc:Choice Requires="x15">
      <x15ac:absPath xmlns:x15ac="http://schemas.microsoft.com/office/spreadsheetml/2010/11/ac" url="https://jpfgojp.sharepoint.com/sites/ja_1/Document/Confidential/Administration (Private)/04. SECURITY &amp; DRIVER/SECURITY dan DRIVER 2025 - 2026/Driver - Kessai/"/>
    </mc:Choice>
  </mc:AlternateContent>
  <xr:revisionPtr revIDLastSave="277" documentId="13_ncr:1_{C25C4ACD-85BD-4ED1-86F3-269E4066FE4F}" xr6:coauthVersionLast="47" xr6:coauthVersionMax="47" xr10:uidLastSave="{0996AAD6-082D-4070-B921-EA673945C96B}"/>
  <bookViews>
    <workbookView xWindow="-120" yWindow="-120" windowWidth="29040" windowHeight="15840" xr2:uid="{00000000-000D-0000-FFFF-FFFF00000000}"/>
  </bookViews>
  <sheets>
    <sheet name="Bid Form"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D9" i="1"/>
  <c r="K9" i="1" s="1"/>
  <c r="D8" i="1"/>
  <c r="K8" i="1"/>
  <c r="D7" i="1"/>
  <c r="K7" i="1" s="1"/>
  <c r="K22" i="1"/>
  <c r="K21" i="1"/>
  <c r="K19" i="1"/>
  <c r="K18" i="1"/>
  <c r="K13" i="1"/>
  <c r="K12" i="1"/>
  <c r="K11" i="1"/>
  <c r="K10" i="1"/>
  <c r="K6" i="1"/>
  <c r="K4" i="1"/>
  <c r="K16" i="1"/>
  <c r="K15" i="1"/>
  <c r="L23" i="1" l="1"/>
  <c r="K24" i="1" s="1"/>
  <c r="K25" i="1" s="1"/>
  <c r="K26" i="1" s="1"/>
  <c r="L13" i="1"/>
</calcChain>
</file>

<file path=xl/sharedStrings.xml><?xml version="1.0" encoding="utf-8"?>
<sst xmlns="http://schemas.openxmlformats.org/spreadsheetml/2006/main" count="79" uniqueCount="46">
  <si>
    <t>BID FORM</t>
  </si>
  <si>
    <t>No. </t>
  </si>
  <si>
    <t>Items </t>
  </si>
  <si>
    <t>Unit Price</t>
  </si>
  <si>
    <t>Amount
(1)</t>
  </si>
  <si>
    <t>Unit
(1)</t>
  </si>
  <si>
    <t>Amount 
(2)</t>
  </si>
  <si>
    <t>Unit
(2)</t>
  </si>
  <si>
    <t>Sub Total</t>
  </si>
  <si>
    <t>Basic Salary per month</t>
  </si>
  <si>
    <t>pax</t>
  </si>
  <si>
    <t>month</t>
  </si>
  <si>
    <r>
      <rPr>
        <sz val="11"/>
        <color rgb="FF000000"/>
        <rFont val="Times New Roman"/>
        <family val="1"/>
      </rPr>
      <t xml:space="preserve">[Notes]
</t>
    </r>
    <r>
      <rPr>
        <b/>
        <sz val="11"/>
        <color rgb="FF000000"/>
        <rFont val="Times New Roman"/>
        <family val="1"/>
      </rPr>
      <t xml:space="preserve">1. When there is a change on minimum wage in Jakarta regulated by the Jakarta Provincial Government or other official governmental body of Indonesia, among the items specified on this bid form, only the basic salary can be adjusted to conform to the new minimum wage regulations with previous approval from the Japan Foundation, Jakarta. In such case, fees for THR, BPJS and compensations shall be calculated according to the new basic salary with previous approval from the Japan Foundation, Jakarta. 
2. The vendor understand and agree that the Japan Foundation, Jakarta will defray the service fee with the maximum amount on the bid form only, and will not cover the exceeding costs. 
</t>
    </r>
    <r>
      <rPr>
        <sz val="11"/>
        <color rgb="FF000000"/>
        <rFont val="Times New Roman"/>
        <family val="1"/>
      </rPr>
      <t xml:space="preserve">3. By signing below, the vendor agrees and certifies that their offer and services are fully compliant with the Specifications (Annex A)  
4. A quotation in the vendor’s format shall be attached for reference. 
 </t>
    </r>
  </si>
  <si>
    <t>Vendor's Name</t>
  </si>
  <si>
    <t>Vendor's Address</t>
  </si>
  <si>
    <t>Vendor's Phone Numbe</t>
  </si>
  <si>
    <t>Name of Authorized Official</t>
  </si>
  <si>
    <t xml:space="preserve">
……………………………………………                      ………………………………………..                                                      
Signature                                                                            Date </t>
  </si>
  <si>
    <t>Grand Total per 12 months (Excluding VAT 12%)</t>
    <phoneticPr fontId="6"/>
  </si>
  <si>
    <t>Grand Total per 12 months (Including VAT 12%)</t>
    <phoneticPr fontId="6"/>
  </si>
  <si>
    <t>B. Allowance</t>
    <phoneticPr fontId="6"/>
  </si>
  <si>
    <t>A. Basic Salary</t>
    <phoneticPr fontId="6"/>
  </si>
  <si>
    <t>Uniform</t>
    <phoneticPr fontId="6"/>
  </si>
  <si>
    <t>Medical Check Up</t>
    <phoneticPr fontId="6"/>
  </si>
  <si>
    <t>C. Daily Meal and Transport Allowance</t>
    <phoneticPr fontId="6"/>
  </si>
  <si>
    <t>Transport Allowance</t>
    <phoneticPr fontId="6"/>
  </si>
  <si>
    <t>Daily Meal  (Monthly)</t>
    <phoneticPr fontId="6"/>
  </si>
  <si>
    <t>Amount 
(3)</t>
    <phoneticPr fontId="6"/>
  </si>
  <si>
    <t>Unit
(3)</t>
    <phoneticPr fontId="6"/>
  </si>
  <si>
    <t>day</t>
    <phoneticPr fontId="6"/>
  </si>
  <si>
    <t xml:space="preserve">D. Taxi Fee </t>
    <phoneticPr fontId="6"/>
  </si>
  <si>
    <t>Start 06:00 or before</t>
    <phoneticPr fontId="6"/>
  </si>
  <si>
    <t>Finish 21:00 or after</t>
    <phoneticPr fontId="6"/>
  </si>
  <si>
    <t>E. Trip allowance for Out of town area</t>
    <phoneticPr fontId="6"/>
  </si>
  <si>
    <t>Daily Return</t>
    <phoneticPr fontId="6"/>
  </si>
  <si>
    <t>Over Night</t>
    <phoneticPr fontId="6"/>
  </si>
  <si>
    <t>F. Management Fee</t>
    <phoneticPr fontId="6"/>
  </si>
  <si>
    <t>Management Fee</t>
    <phoneticPr fontId="6"/>
  </si>
  <si>
    <t>Total （A+B+C+D+E)</t>
    <phoneticPr fontId="6"/>
  </si>
  <si>
    <t>Total （A+B) *reference</t>
    <phoneticPr fontId="6"/>
  </si>
  <si>
    <r>
      <t>Others</t>
    </r>
    <r>
      <rPr>
        <sz val="11"/>
        <color theme="1"/>
        <rFont val="ＭＳ Ｐ明朝"/>
        <family val="1"/>
        <charset val="128"/>
      </rPr>
      <t>　（　　　　　　　　　　　　　）</t>
    </r>
    <phoneticPr fontId="6"/>
  </si>
  <si>
    <t>BPJS Ketenagakerjaan (4.24%)</t>
    <phoneticPr fontId="6"/>
  </si>
  <si>
    <t>BPJS Kesehatan (4%)</t>
    <phoneticPr fontId="6"/>
  </si>
  <si>
    <t>BPJS Pensiun (2%)</t>
    <phoneticPr fontId="6"/>
  </si>
  <si>
    <t>THR (1 month)</t>
    <phoneticPr fontId="6"/>
  </si>
  <si>
    <t>Night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</si>
</sst>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quot;Rp&quot;* #,##0.00_-;\-&quot;Rp&quot;* #,##0.00_-;_-&quot;Rp&quot;* &quot;-&quot;??_-;_-@_-"/>
    <numFmt numFmtId="177" formatCode="_-&quot;Rp&quot;* #,##0_-;\-&quot;Rp&quot;* #,##0_-;_-&quot;Rp&quot;* &quot;-&quot;??_-;_-@_-"/>
  </numFmts>
  <fonts count="11" x14ac:knownFonts="1">
    <font>
      <sz val="11"/>
      <color theme="1"/>
      <name val="游ゴシック"/>
      <family val="2"/>
      <scheme val="minor"/>
    </font>
    <font>
      <b/>
      <sz val="16"/>
      <name val="Times New Roman"/>
      <family val="1"/>
    </font>
    <font>
      <sz val="11"/>
      <color theme="1"/>
      <name val="Times New Roman"/>
      <family val="1"/>
    </font>
    <font>
      <sz val="11"/>
      <name val="Times New Roman"/>
      <family val="1"/>
    </font>
    <font>
      <sz val="11"/>
      <color rgb="FF000000"/>
      <name val="Times New Roman"/>
      <family val="1"/>
    </font>
    <font>
      <b/>
      <sz val="11"/>
      <color rgb="FF000000"/>
      <name val="Times New Roman"/>
      <family val="1"/>
    </font>
    <font>
      <sz val="6"/>
      <name val="游ゴシック"/>
      <family val="3"/>
      <charset val="128"/>
      <scheme val="minor"/>
    </font>
    <font>
      <sz val="11"/>
      <color theme="1"/>
      <name val="ＭＳ Ｐ明朝"/>
      <family val="1"/>
      <charset val="128"/>
    </font>
    <font>
      <b/>
      <sz val="11"/>
      <color theme="1"/>
      <name val="ＭＳ Ｐ明朝"/>
      <family val="1"/>
      <charset val="128"/>
    </font>
    <font>
      <b/>
      <sz val="11"/>
      <color theme="1"/>
      <name val="Times New Roman"/>
      <family val="1"/>
    </font>
    <font>
      <sz val="11"/>
      <color theme="1"/>
      <name val="游ゴシック"/>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cellStyleXfs>
  <cellXfs count="44">
    <xf numFmtId="0" fontId="0" fillId="0" borderId="0" xfId="0"/>
    <xf numFmtId="0" fontId="2" fillId="0" borderId="0" xfId="0" applyFont="1"/>
    <xf numFmtId="0" fontId="2" fillId="0" borderId="1" xfId="0" applyFont="1" applyBorder="1"/>
    <xf numFmtId="0" fontId="2" fillId="0" borderId="1" xfId="0" applyFont="1" applyBorder="1" applyAlignment="1">
      <alignment horizontal="center"/>
    </xf>
    <xf numFmtId="0" fontId="3" fillId="2" borderId="1" xfId="0" applyFont="1" applyFill="1" applyBorder="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2" fillId="0" borderId="0" xfId="0" applyFont="1" applyAlignment="1">
      <alignment horizontal="left" vertical="center"/>
    </xf>
    <xf numFmtId="176" fontId="2" fillId="0" borderId="0" xfId="0" applyNumberFormat="1" applyFont="1"/>
    <xf numFmtId="0" fontId="2" fillId="4" borderId="1" xfId="0" applyFont="1" applyFill="1" applyBorder="1"/>
    <xf numFmtId="0" fontId="2" fillId="0" borderId="1" xfId="0" applyFont="1" applyBorder="1" applyAlignment="1">
      <alignment horizontal="center"/>
    </xf>
    <xf numFmtId="0" fontId="8" fillId="0" borderId="7" xfId="0" applyFont="1" applyBorder="1"/>
    <xf numFmtId="0" fontId="2" fillId="0" borderId="2" xfId="0" applyFont="1" applyBorder="1" applyAlignment="1">
      <alignment horizontal="center"/>
    </xf>
    <xf numFmtId="176" fontId="2" fillId="4" borderId="5" xfId="0" applyNumberFormat="1" applyFont="1" applyFill="1" applyBorder="1"/>
    <xf numFmtId="0" fontId="7" fillId="0" borderId="1" xfId="0" applyFont="1" applyBorder="1" applyAlignment="1">
      <alignment horizontal="center"/>
    </xf>
    <xf numFmtId="177" fontId="2" fillId="0" borderId="1" xfId="0" applyNumberFormat="1" applyFont="1" applyBorder="1"/>
    <xf numFmtId="177" fontId="2" fillId="0" borderId="8" xfId="0" applyNumberFormat="1" applyFont="1" applyBorder="1"/>
    <xf numFmtId="177" fontId="2" fillId="0" borderId="9" xfId="0" applyNumberFormat="1" applyFont="1" applyBorder="1"/>
    <xf numFmtId="177" fontId="2" fillId="4" borderId="5" xfId="0" applyNumberFormat="1" applyFont="1" applyFill="1" applyBorder="1"/>
    <xf numFmtId="177" fontId="2" fillId="5" borderId="1" xfId="0" applyNumberFormat="1" applyFont="1" applyFill="1" applyBorder="1"/>
    <xf numFmtId="177" fontId="2" fillId="0" borderId="5" xfId="0" applyNumberFormat="1" applyFont="1" applyBorder="1"/>
    <xf numFmtId="177" fontId="9" fillId="0" borderId="7" xfId="0" applyNumberFormat="1" applyFont="1" applyBorder="1"/>
    <xf numFmtId="0" fontId="2" fillId="5" borderId="1" xfId="0" applyFont="1" applyFill="1" applyBorder="1"/>
    <xf numFmtId="10" fontId="2" fillId="5" borderId="1" xfId="0" applyNumberFormat="1" applyFont="1" applyFill="1" applyBorder="1"/>
    <xf numFmtId="0" fontId="2" fillId="0" borderId="1" xfId="1" applyFont="1" applyBorder="1" applyAlignment="1">
      <alignment horizontal="center"/>
    </xf>
    <xf numFmtId="0" fontId="1" fillId="0" borderId="0" xfId="0" applyFont="1" applyAlignment="1">
      <alignment horizontal="center" vertical="center" wrapText="1"/>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0" borderId="5" xfId="0" applyFont="1" applyBorder="1" applyAlignment="1">
      <alignment horizontal="center"/>
    </xf>
    <xf numFmtId="0" fontId="4"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2" fillId="0" borderId="1" xfId="0" applyFont="1" applyBorder="1" applyAlignment="1">
      <alignment horizontal="center"/>
    </xf>
    <xf numFmtId="0" fontId="2" fillId="0" borderId="6" xfId="0" applyFont="1" applyBorder="1" applyAlignment="1">
      <alignment horizontal="left"/>
    </xf>
    <xf numFmtId="0" fontId="2" fillId="0" borderId="6" xfId="0" applyFont="1" applyBorder="1" applyAlignment="1">
      <alignment horizontal="center"/>
    </xf>
    <xf numFmtId="0" fontId="2" fillId="0" borderId="5" xfId="0" applyFont="1" applyBorder="1" applyAlignment="1">
      <alignment horizontal="left"/>
    </xf>
    <xf numFmtId="177" fontId="2" fillId="6" borderId="1" xfId="0" applyNumberFormat="1" applyFont="1" applyFill="1" applyBorder="1"/>
    <xf numFmtId="176" fontId="2" fillId="6" borderId="1" xfId="0" applyNumberFormat="1" applyFont="1" applyFill="1" applyBorder="1"/>
  </cellXfs>
  <cellStyles count="2">
    <cellStyle name="標準" xfId="0" builtinId="0"/>
    <cellStyle name="標準 2" xfId="1" xr:uid="{3C1D5C46-B2E0-4B22-A5EC-276CFCDB217C}"/>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34"/>
  <sheetViews>
    <sheetView tabSelected="1" zoomScale="70" zoomScaleNormal="70" workbookViewId="0">
      <selection activeCell="B28" sqref="B28:K28"/>
    </sheetView>
  </sheetViews>
  <sheetFormatPr defaultColWidth="9.125" defaultRowHeight="15" x14ac:dyDescent="0.25"/>
  <cols>
    <col min="1" max="1" width="2.5" style="1" customWidth="1"/>
    <col min="2" max="2" width="4.125" style="1" customWidth="1"/>
    <col min="3" max="3" width="25.875" style="1" customWidth="1"/>
    <col min="4" max="4" width="21.25" style="1" customWidth="1"/>
    <col min="5" max="5" width="8.75" style="1" customWidth="1"/>
    <col min="6" max="6" width="5.75" style="1" customWidth="1"/>
    <col min="7" max="7" width="6.875" style="1" customWidth="1"/>
    <col min="8" max="8" width="7.5" style="1" customWidth="1"/>
    <col min="9" max="9" width="8" style="1" customWidth="1"/>
    <col min="10" max="10" width="7" style="1" customWidth="1"/>
    <col min="11" max="11" width="23.875" style="1" customWidth="1"/>
    <col min="12" max="12" width="22.5" style="1" customWidth="1"/>
    <col min="13" max="16384" width="9.125" style="1"/>
  </cols>
  <sheetData>
    <row r="1" spans="2:12" ht="48.75" customHeight="1" x14ac:dyDescent="0.25">
      <c r="B1" s="25" t="s">
        <v>0</v>
      </c>
      <c r="C1" s="25"/>
      <c r="D1" s="25"/>
      <c r="E1" s="25"/>
      <c r="F1" s="25"/>
      <c r="G1" s="25"/>
      <c r="H1" s="25"/>
      <c r="I1" s="25"/>
      <c r="J1" s="25"/>
      <c r="K1" s="25"/>
    </row>
    <row r="2" spans="2:12" ht="35.25" customHeight="1" x14ac:dyDescent="0.25">
      <c r="B2" s="4" t="s">
        <v>1</v>
      </c>
      <c r="C2" s="4" t="s">
        <v>2</v>
      </c>
      <c r="D2" s="4" t="s">
        <v>3</v>
      </c>
      <c r="E2" s="6" t="s">
        <v>4</v>
      </c>
      <c r="F2" s="6" t="s">
        <v>5</v>
      </c>
      <c r="G2" s="6" t="s">
        <v>6</v>
      </c>
      <c r="H2" s="6" t="s">
        <v>7</v>
      </c>
      <c r="I2" s="6" t="s">
        <v>27</v>
      </c>
      <c r="J2" s="6" t="s">
        <v>28</v>
      </c>
      <c r="K2" s="5" t="s">
        <v>8</v>
      </c>
    </row>
    <row r="3" spans="2:12" ht="18.75" customHeight="1" x14ac:dyDescent="0.25">
      <c r="B3" s="26" t="s">
        <v>21</v>
      </c>
      <c r="C3" s="27"/>
      <c r="D3" s="27"/>
      <c r="E3" s="27"/>
      <c r="F3" s="27"/>
      <c r="G3" s="27"/>
      <c r="H3" s="27"/>
      <c r="I3" s="27"/>
      <c r="J3" s="28"/>
      <c r="K3" s="9"/>
    </row>
    <row r="4" spans="2:12" ht="18.75" customHeight="1" x14ac:dyDescent="0.25">
      <c r="B4" s="2">
        <v>1</v>
      </c>
      <c r="C4" s="2" t="s">
        <v>9</v>
      </c>
      <c r="D4" s="42">
        <v>0</v>
      </c>
      <c r="E4" s="3">
        <v>3</v>
      </c>
      <c r="F4" s="3" t="s">
        <v>10</v>
      </c>
      <c r="G4" s="10"/>
      <c r="H4" s="10"/>
      <c r="I4" s="3">
        <v>24</v>
      </c>
      <c r="J4" s="3" t="s">
        <v>11</v>
      </c>
      <c r="K4" s="15">
        <f>D4*E4*I4</f>
        <v>0</v>
      </c>
    </row>
    <row r="5" spans="2:12" ht="18.75" customHeight="1" x14ac:dyDescent="0.25">
      <c r="B5" s="26" t="s">
        <v>20</v>
      </c>
      <c r="C5" s="27"/>
      <c r="D5" s="27"/>
      <c r="E5" s="27"/>
      <c r="F5" s="27"/>
      <c r="G5" s="27"/>
      <c r="H5" s="27"/>
      <c r="I5" s="27"/>
      <c r="J5" s="28"/>
      <c r="K5" s="9"/>
    </row>
    <row r="6" spans="2:12" ht="18.75" customHeight="1" x14ac:dyDescent="0.25">
      <c r="B6" s="2">
        <v>1</v>
      </c>
      <c r="C6" s="22" t="s">
        <v>44</v>
      </c>
      <c r="D6" s="19">
        <f>D4/12</f>
        <v>0</v>
      </c>
      <c r="E6" s="3">
        <v>3</v>
      </c>
      <c r="F6" s="3" t="s">
        <v>10</v>
      </c>
      <c r="G6" s="10"/>
      <c r="H6" s="10"/>
      <c r="I6" s="3">
        <v>24</v>
      </c>
      <c r="J6" s="3" t="s">
        <v>11</v>
      </c>
      <c r="K6" s="15">
        <f t="shared" ref="K6:K13" si="0">D6*E6*I6</f>
        <v>0</v>
      </c>
    </row>
    <row r="7" spans="2:12" ht="18.75" customHeight="1" x14ac:dyDescent="0.25">
      <c r="B7" s="2">
        <v>2</v>
      </c>
      <c r="C7" s="22" t="s">
        <v>41</v>
      </c>
      <c r="D7" s="19">
        <f>D4*0.0424</f>
        <v>0</v>
      </c>
      <c r="E7" s="3">
        <v>3</v>
      </c>
      <c r="F7" s="3" t="s">
        <v>10</v>
      </c>
      <c r="G7" s="10"/>
      <c r="H7" s="10"/>
      <c r="I7" s="3">
        <v>24</v>
      </c>
      <c r="J7" s="3" t="s">
        <v>11</v>
      </c>
      <c r="K7" s="15">
        <f t="shared" si="0"/>
        <v>0</v>
      </c>
    </row>
    <row r="8" spans="2:12" ht="18.75" customHeight="1" x14ac:dyDescent="0.25">
      <c r="B8" s="2">
        <v>3</v>
      </c>
      <c r="C8" s="22" t="s">
        <v>42</v>
      </c>
      <c r="D8" s="19">
        <f>D4*0.04</f>
        <v>0</v>
      </c>
      <c r="E8" s="3">
        <v>3</v>
      </c>
      <c r="F8" s="3" t="s">
        <v>10</v>
      </c>
      <c r="G8" s="10"/>
      <c r="H8" s="10"/>
      <c r="I8" s="3">
        <v>24</v>
      </c>
      <c r="J8" s="3" t="s">
        <v>11</v>
      </c>
      <c r="K8" s="15">
        <f t="shared" si="0"/>
        <v>0</v>
      </c>
    </row>
    <row r="9" spans="2:12" ht="18.75" customHeight="1" x14ac:dyDescent="0.25">
      <c r="B9" s="2">
        <v>4</v>
      </c>
      <c r="C9" s="22" t="s">
        <v>43</v>
      </c>
      <c r="D9" s="19">
        <f>D4*0.02</f>
        <v>0</v>
      </c>
      <c r="E9" s="10">
        <v>3</v>
      </c>
      <c r="F9" s="10" t="s">
        <v>10</v>
      </c>
      <c r="G9" s="10"/>
      <c r="H9" s="10"/>
      <c r="I9" s="10">
        <v>24</v>
      </c>
      <c r="J9" s="10" t="s">
        <v>11</v>
      </c>
      <c r="K9" s="15">
        <f t="shared" si="0"/>
        <v>0</v>
      </c>
    </row>
    <row r="10" spans="2:12" ht="18.75" customHeight="1" x14ac:dyDescent="0.25">
      <c r="B10" s="2">
        <v>5</v>
      </c>
      <c r="C10" s="22" t="s">
        <v>22</v>
      </c>
      <c r="D10" s="42">
        <v>0</v>
      </c>
      <c r="E10" s="10">
        <v>3</v>
      </c>
      <c r="F10" s="10" t="s">
        <v>10</v>
      </c>
      <c r="G10" s="10"/>
      <c r="H10" s="10"/>
      <c r="I10" s="10">
        <v>24</v>
      </c>
      <c r="J10" s="10" t="s">
        <v>11</v>
      </c>
      <c r="K10" s="15">
        <f t="shared" si="0"/>
        <v>0</v>
      </c>
    </row>
    <row r="11" spans="2:12" ht="18.75" customHeight="1" thickBot="1" x14ac:dyDescent="0.3">
      <c r="B11" s="2">
        <v>6</v>
      </c>
      <c r="C11" s="22" t="s">
        <v>23</v>
      </c>
      <c r="D11" s="42">
        <v>0</v>
      </c>
      <c r="E11" s="3">
        <v>3</v>
      </c>
      <c r="F11" s="3" t="s">
        <v>10</v>
      </c>
      <c r="G11" s="10"/>
      <c r="H11" s="10"/>
      <c r="I11" s="3">
        <v>24</v>
      </c>
      <c r="J11" s="3" t="s">
        <v>11</v>
      </c>
      <c r="K11" s="15">
        <f t="shared" si="0"/>
        <v>0</v>
      </c>
    </row>
    <row r="12" spans="2:12" ht="18.75" customHeight="1" thickBot="1" x14ac:dyDescent="0.3">
      <c r="B12" s="2">
        <v>7</v>
      </c>
      <c r="C12" s="22" t="s">
        <v>40</v>
      </c>
      <c r="D12" s="42">
        <v>0</v>
      </c>
      <c r="E12" s="3">
        <v>3</v>
      </c>
      <c r="F12" s="3" t="s">
        <v>10</v>
      </c>
      <c r="G12" s="10"/>
      <c r="H12" s="10"/>
      <c r="I12" s="3">
        <v>24</v>
      </c>
      <c r="J12" s="3" t="s">
        <v>11</v>
      </c>
      <c r="K12" s="15">
        <f t="shared" si="0"/>
        <v>0</v>
      </c>
      <c r="L12" s="11" t="s">
        <v>39</v>
      </c>
    </row>
    <row r="13" spans="2:12" ht="18.75" customHeight="1" thickBot="1" x14ac:dyDescent="0.3">
      <c r="B13" s="2">
        <v>8</v>
      </c>
      <c r="C13" s="22" t="s">
        <v>40</v>
      </c>
      <c r="D13" s="42">
        <v>0</v>
      </c>
      <c r="E13" s="10">
        <v>3</v>
      </c>
      <c r="F13" s="10" t="s">
        <v>10</v>
      </c>
      <c r="G13" s="10"/>
      <c r="H13" s="10"/>
      <c r="I13" s="10">
        <v>24</v>
      </c>
      <c r="J13" s="10" t="s">
        <v>11</v>
      </c>
      <c r="K13" s="15">
        <f t="shared" si="0"/>
        <v>0</v>
      </c>
      <c r="L13" s="16">
        <f>K4+SUM(K6:K13)</f>
        <v>0</v>
      </c>
    </row>
    <row r="14" spans="2:12" ht="18.75" customHeight="1" x14ac:dyDescent="0.25">
      <c r="B14" s="26" t="s">
        <v>24</v>
      </c>
      <c r="C14" s="27"/>
      <c r="D14" s="27"/>
      <c r="E14" s="27"/>
      <c r="F14" s="27"/>
      <c r="G14" s="27"/>
      <c r="H14" s="27"/>
      <c r="I14" s="27"/>
      <c r="J14" s="28"/>
      <c r="K14" s="13"/>
    </row>
    <row r="15" spans="2:12" ht="18.75" customHeight="1" x14ac:dyDescent="0.25">
      <c r="B15" s="2"/>
      <c r="C15" s="2" t="s">
        <v>26</v>
      </c>
      <c r="D15" s="43">
        <v>0</v>
      </c>
      <c r="E15" s="10">
        <v>3</v>
      </c>
      <c r="F15" s="10" t="s">
        <v>10</v>
      </c>
      <c r="G15" s="10">
        <v>20</v>
      </c>
      <c r="H15" s="10" t="s">
        <v>29</v>
      </c>
      <c r="I15" s="10">
        <v>24</v>
      </c>
      <c r="J15" s="12" t="s">
        <v>11</v>
      </c>
      <c r="K15" s="17">
        <f>D15*E15*G15*I15</f>
        <v>0</v>
      </c>
    </row>
    <row r="16" spans="2:12" ht="18.75" customHeight="1" x14ac:dyDescent="0.25">
      <c r="B16" s="2"/>
      <c r="C16" s="2" t="s">
        <v>25</v>
      </c>
      <c r="D16" s="43">
        <v>0</v>
      </c>
      <c r="E16" s="10">
        <v>3</v>
      </c>
      <c r="F16" s="10" t="s">
        <v>10</v>
      </c>
      <c r="G16" s="10">
        <v>20</v>
      </c>
      <c r="H16" s="10" t="s">
        <v>29</v>
      </c>
      <c r="I16" s="10">
        <v>24</v>
      </c>
      <c r="J16" s="12" t="s">
        <v>11</v>
      </c>
      <c r="K16" s="17">
        <f>D16*E16*G16*I16</f>
        <v>0</v>
      </c>
    </row>
    <row r="17" spans="2:12" ht="18.75" customHeight="1" x14ac:dyDescent="0.25">
      <c r="B17" s="26" t="s">
        <v>30</v>
      </c>
      <c r="C17" s="27"/>
      <c r="D17" s="27"/>
      <c r="E17" s="27"/>
      <c r="F17" s="27"/>
      <c r="G17" s="27"/>
      <c r="H17" s="27"/>
      <c r="I17" s="27"/>
      <c r="J17" s="28"/>
      <c r="K17" s="13"/>
    </row>
    <row r="18" spans="2:12" ht="18.75" customHeight="1" x14ac:dyDescent="0.25">
      <c r="B18" s="2"/>
      <c r="C18" s="2" t="s">
        <v>31</v>
      </c>
      <c r="D18" s="42">
        <v>0</v>
      </c>
      <c r="E18" s="10">
        <v>3</v>
      </c>
      <c r="F18" s="10" t="s">
        <v>10</v>
      </c>
      <c r="G18" s="10">
        <v>3</v>
      </c>
      <c r="H18" s="10" t="s">
        <v>29</v>
      </c>
      <c r="I18" s="10">
        <v>24</v>
      </c>
      <c r="J18" s="12" t="s">
        <v>11</v>
      </c>
      <c r="K18" s="17">
        <f>D18*E18*G18*I18</f>
        <v>0</v>
      </c>
    </row>
    <row r="19" spans="2:12" ht="18.75" customHeight="1" x14ac:dyDescent="0.25">
      <c r="B19" s="2"/>
      <c r="C19" s="2" t="s">
        <v>32</v>
      </c>
      <c r="D19" s="42">
        <v>0</v>
      </c>
      <c r="E19" s="10">
        <v>3</v>
      </c>
      <c r="F19" s="10" t="s">
        <v>10</v>
      </c>
      <c r="G19" s="10">
        <v>3</v>
      </c>
      <c r="H19" s="10" t="s">
        <v>29</v>
      </c>
      <c r="I19" s="10">
        <v>24</v>
      </c>
      <c r="J19" s="12" t="s">
        <v>11</v>
      </c>
      <c r="K19" s="17">
        <f>D19*E19*G19*I19</f>
        <v>0</v>
      </c>
    </row>
    <row r="20" spans="2:12" ht="18.75" customHeight="1" x14ac:dyDescent="0.25">
      <c r="B20" s="26" t="s">
        <v>33</v>
      </c>
      <c r="C20" s="27"/>
      <c r="D20" s="27"/>
      <c r="E20" s="27"/>
      <c r="F20" s="27"/>
      <c r="G20" s="27"/>
      <c r="H20" s="27"/>
      <c r="I20" s="27"/>
      <c r="J20" s="28"/>
      <c r="K20" s="18"/>
    </row>
    <row r="21" spans="2:12" ht="18.75" customHeight="1" thickBot="1" x14ac:dyDescent="0.3">
      <c r="B21" s="2"/>
      <c r="C21" s="2" t="s">
        <v>34</v>
      </c>
      <c r="D21" s="42">
        <v>0</v>
      </c>
      <c r="E21" s="10">
        <v>1</v>
      </c>
      <c r="F21" s="10" t="s">
        <v>10</v>
      </c>
      <c r="G21" s="10">
        <v>2</v>
      </c>
      <c r="H21" s="10" t="s">
        <v>29</v>
      </c>
      <c r="I21" s="10">
        <v>24</v>
      </c>
      <c r="J21" s="12" t="s">
        <v>11</v>
      </c>
      <c r="K21" s="17">
        <f>D21*E21*G21*I21</f>
        <v>0</v>
      </c>
    </row>
    <row r="22" spans="2:12" ht="18.75" customHeight="1" thickBot="1" x14ac:dyDescent="0.3">
      <c r="B22" s="2"/>
      <c r="C22" s="2" t="s">
        <v>35</v>
      </c>
      <c r="D22" s="42">
        <v>0</v>
      </c>
      <c r="E22" s="10">
        <v>1</v>
      </c>
      <c r="F22" s="10" t="s">
        <v>10</v>
      </c>
      <c r="G22" s="10">
        <v>1</v>
      </c>
      <c r="H22" s="24" t="s">
        <v>45</v>
      </c>
      <c r="I22" s="10">
        <v>24</v>
      </c>
      <c r="J22" s="12" t="s">
        <v>11</v>
      </c>
      <c r="K22" s="17">
        <f>D22*E22*G22*I22</f>
        <v>0</v>
      </c>
      <c r="L22" s="11" t="s">
        <v>38</v>
      </c>
    </row>
    <row r="23" spans="2:12" ht="18.75" customHeight="1" thickBot="1" x14ac:dyDescent="0.3">
      <c r="B23" s="26" t="s">
        <v>36</v>
      </c>
      <c r="C23" s="27"/>
      <c r="D23" s="27"/>
      <c r="E23" s="27"/>
      <c r="F23" s="27"/>
      <c r="G23" s="27"/>
      <c r="H23" s="27"/>
      <c r="I23" s="27"/>
      <c r="J23" s="28"/>
      <c r="K23" s="13"/>
      <c r="L23" s="16">
        <f>K4+SUM(K6:K13)+SUM(K15:K16)+SUM(K18:K19)+SUM(K21:K22)</f>
        <v>0</v>
      </c>
    </row>
    <row r="24" spans="2:12" ht="18.75" customHeight="1" x14ac:dyDescent="0.25">
      <c r="B24" s="2"/>
      <c r="C24" s="2" t="s">
        <v>37</v>
      </c>
      <c r="D24" s="23">
        <v>0</v>
      </c>
      <c r="E24" s="10"/>
      <c r="F24" s="14"/>
      <c r="G24" s="10"/>
      <c r="H24" s="10"/>
      <c r="I24" s="10"/>
      <c r="J24" s="12"/>
      <c r="K24" s="17">
        <f>L23*D24</f>
        <v>0</v>
      </c>
    </row>
    <row r="25" spans="2:12" ht="18.75" customHeight="1" thickBot="1" x14ac:dyDescent="0.3">
      <c r="B25" s="29" t="s">
        <v>18</v>
      </c>
      <c r="C25" s="30"/>
      <c r="D25" s="30"/>
      <c r="E25" s="30"/>
      <c r="F25" s="30"/>
      <c r="G25" s="30"/>
      <c r="H25" s="30"/>
      <c r="I25" s="30"/>
      <c r="J25" s="31"/>
      <c r="K25" s="20">
        <f>SUM(K4:K24)</f>
        <v>0</v>
      </c>
    </row>
    <row r="26" spans="2:12" ht="18.75" customHeight="1" thickBot="1" x14ac:dyDescent="0.3">
      <c r="B26" s="29" t="s">
        <v>19</v>
      </c>
      <c r="C26" s="30"/>
      <c r="D26" s="30"/>
      <c r="E26" s="30"/>
      <c r="F26" s="30"/>
      <c r="G26" s="30"/>
      <c r="H26" s="30"/>
      <c r="I26" s="30"/>
      <c r="J26" s="30"/>
      <c r="K26" s="21">
        <f>K25*1.12</f>
        <v>0</v>
      </c>
    </row>
    <row r="27" spans="2:12" ht="12" customHeight="1" x14ac:dyDescent="0.25">
      <c r="B27" s="7"/>
      <c r="C27" s="7"/>
      <c r="D27" s="7"/>
      <c r="E27" s="7"/>
      <c r="F27" s="7"/>
      <c r="G27" s="7"/>
      <c r="H27" s="7"/>
      <c r="I27" s="7"/>
      <c r="J27" s="7"/>
      <c r="K27" s="8"/>
    </row>
    <row r="28" spans="2:12" ht="169.5" customHeight="1" x14ac:dyDescent="0.25">
      <c r="B28" s="33" t="s">
        <v>12</v>
      </c>
      <c r="C28" s="34"/>
      <c r="D28" s="34"/>
      <c r="E28" s="34"/>
      <c r="F28" s="34"/>
      <c r="G28" s="34"/>
      <c r="H28" s="34"/>
      <c r="I28" s="34"/>
      <c r="J28" s="34"/>
      <c r="K28" s="35"/>
    </row>
    <row r="29" spans="2:12" ht="12" customHeight="1" x14ac:dyDescent="0.25">
      <c r="B29" s="7"/>
      <c r="C29" s="7"/>
      <c r="D29" s="7"/>
      <c r="E29" s="7"/>
      <c r="F29" s="7"/>
      <c r="G29" s="7"/>
      <c r="H29" s="7"/>
      <c r="I29" s="7"/>
      <c r="J29" s="7"/>
      <c r="K29" s="8"/>
    </row>
    <row r="30" spans="2:12" x14ac:dyDescent="0.25">
      <c r="B30" s="37" t="s">
        <v>13</v>
      </c>
      <c r="C30" s="37"/>
      <c r="D30" s="38"/>
      <c r="E30" s="38"/>
      <c r="F30" s="38"/>
      <c r="G30" s="38"/>
      <c r="H30" s="38"/>
      <c r="I30" s="38"/>
      <c r="J30" s="38"/>
      <c r="K30" s="38"/>
    </row>
    <row r="31" spans="2:12" x14ac:dyDescent="0.25">
      <c r="B31" s="39" t="s">
        <v>14</v>
      </c>
      <c r="C31" s="39"/>
      <c r="D31" s="40"/>
      <c r="E31" s="40"/>
      <c r="F31" s="40"/>
      <c r="G31" s="40"/>
      <c r="H31" s="40"/>
      <c r="I31" s="40"/>
      <c r="J31" s="40"/>
      <c r="K31" s="40"/>
    </row>
    <row r="32" spans="2:12" x14ac:dyDescent="0.25">
      <c r="B32" s="37" t="s">
        <v>15</v>
      </c>
      <c r="C32" s="37"/>
      <c r="D32" s="38"/>
      <c r="E32" s="38"/>
      <c r="F32" s="38"/>
      <c r="G32" s="38"/>
      <c r="H32" s="38"/>
      <c r="I32" s="38"/>
      <c r="J32" s="38"/>
      <c r="K32" s="38"/>
    </row>
    <row r="33" spans="2:11" x14ac:dyDescent="0.25">
      <c r="B33" s="41" t="s">
        <v>16</v>
      </c>
      <c r="C33" s="41"/>
      <c r="D33" s="32"/>
      <c r="E33" s="32"/>
      <c r="F33" s="32"/>
      <c r="G33" s="32"/>
      <c r="H33" s="32"/>
      <c r="I33" s="32"/>
      <c r="J33" s="32"/>
      <c r="K33" s="32"/>
    </row>
    <row r="34" spans="2:11" ht="90.75" customHeight="1" x14ac:dyDescent="0.25">
      <c r="B34" s="36" t="s">
        <v>17</v>
      </c>
      <c r="C34" s="36"/>
      <c r="D34" s="36"/>
      <c r="E34" s="36"/>
      <c r="F34" s="36"/>
      <c r="G34" s="36"/>
      <c r="H34" s="36"/>
      <c r="I34" s="36"/>
      <c r="J34" s="36"/>
      <c r="K34" s="36"/>
    </row>
  </sheetData>
  <mergeCells count="19">
    <mergeCell ref="D33:K33"/>
    <mergeCell ref="B26:J26"/>
    <mergeCell ref="B28:K28"/>
    <mergeCell ref="B34:K34"/>
    <mergeCell ref="B30:C30"/>
    <mergeCell ref="D30:K30"/>
    <mergeCell ref="B31:C31"/>
    <mergeCell ref="D31:K31"/>
    <mergeCell ref="B32:C32"/>
    <mergeCell ref="D32:K32"/>
    <mergeCell ref="B33:C33"/>
    <mergeCell ref="B1:K1"/>
    <mergeCell ref="B3:J3"/>
    <mergeCell ref="B14:J14"/>
    <mergeCell ref="B25:J25"/>
    <mergeCell ref="B5:J5"/>
    <mergeCell ref="B17:J17"/>
    <mergeCell ref="B20:J20"/>
    <mergeCell ref="B23:J23"/>
  </mergeCells>
  <phoneticPr fontId="6"/>
  <pageMargins left="0.7" right="0.7" top="0.75" bottom="0.75" header="0.3" footer="0.3"/>
  <pageSetup paperSize="9" scale="5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C11F6ACDF3594C93EF3581D58D56EF" ma:contentTypeVersion="16" ma:contentTypeDescription="Create a new document." ma:contentTypeScope="" ma:versionID="62c5301e6d482d1d6a0d19cfd497d5be">
  <xsd:schema xmlns:xsd="http://www.w3.org/2001/XMLSchema" xmlns:xs="http://www.w3.org/2001/XMLSchema" xmlns:p="http://schemas.microsoft.com/office/2006/metadata/properties" xmlns:ns2="dd831380-f772-4d0a-86be-ca519d40c5a8" xmlns:ns3="68155898-72fc-4f90-a98e-4ac71525ffa9" targetNamespace="http://schemas.microsoft.com/office/2006/metadata/properties" ma:root="true" ma:fieldsID="8c964c78c5ec2b0cbe08ee793eeb358d" ns2:_="" ns3:_="">
    <xsd:import namespace="dd831380-f772-4d0a-86be-ca519d40c5a8"/>
    <xsd:import namespace="68155898-72fc-4f90-a98e-4ac71525ffa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31380-f772-4d0a-86be-ca519d40c5a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a58eec7-aca2-44fe-8f32-7bc2561b8280}" ma:internalName="TaxCatchAll" ma:showField="CatchAllData" ma:web="dd831380-f772-4d0a-86be-ca519d40c5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8155898-72fc-4f90-a98e-4ac71525ffa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9872b46-498f-4fc2-91d4-a744c164aaf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155898-72fc-4f90-a98e-4ac71525ffa9">
      <Terms xmlns="http://schemas.microsoft.com/office/infopath/2007/PartnerControls"/>
    </lcf76f155ced4ddcb4097134ff3c332f>
    <TaxCatchAll xmlns="dd831380-f772-4d0a-86be-ca519d40c5a8" xsi:nil="true"/>
  </documentManagement>
</p:properties>
</file>

<file path=customXml/itemProps1.xml><?xml version="1.0" encoding="utf-8"?>
<ds:datastoreItem xmlns:ds="http://schemas.openxmlformats.org/officeDocument/2006/customXml" ds:itemID="{A1A36A90-E8F8-4645-8FC0-5D5356AFEE8A}">
  <ds:schemaRefs>
    <ds:schemaRef ds:uri="http://schemas.microsoft.com/sharepoint/v3/contenttype/forms"/>
  </ds:schemaRefs>
</ds:datastoreItem>
</file>

<file path=customXml/itemProps2.xml><?xml version="1.0" encoding="utf-8"?>
<ds:datastoreItem xmlns:ds="http://schemas.openxmlformats.org/officeDocument/2006/customXml" ds:itemID="{E4F72E40-4B37-4BF6-8499-6055E98F4C4A}"/>
</file>

<file path=customXml/itemProps3.xml><?xml version="1.0" encoding="utf-8"?>
<ds:datastoreItem xmlns:ds="http://schemas.openxmlformats.org/officeDocument/2006/customXml" ds:itemID="{DC5A63D7-E838-4E22-B8D7-50A894A50431}">
  <ds:schemaRefs>
    <ds:schemaRef ds:uri="http://www.w3.org/XML/1998/namespace"/>
    <ds:schemaRef ds:uri="http://purl.org/dc/terms/"/>
    <ds:schemaRef ds:uri="dd831380-f772-4d0a-86be-ca519d40c5a8"/>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68155898-72fc-4f90-a98e-4ac71525ffa9"/>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Bid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三宅　章太</cp:lastModifiedBy>
  <cp:revision/>
  <cp:lastPrinted>2025-03-06T06:46:57Z</cp:lastPrinted>
  <dcterms:created xsi:type="dcterms:W3CDTF">2023-10-31T04:44:45Z</dcterms:created>
  <dcterms:modified xsi:type="dcterms:W3CDTF">2025-03-06T06:48:43Z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0x01010013C11F6ACDF3594C93EF3581D58D56EF</vt:lpwstr>
  </property>
  <property fmtid="{D5CDD505-2E9C-101B-9397-08002B2CF9AE}" pid="3" name="MediaServiceImageTags">
    <vt:lpwstr/>
  </property>
</Properties>
</file>